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30" i="1" l="1"/>
  <c r="D28" i="1"/>
  <c r="C32" i="1" l="1"/>
  <c r="C6" i="1"/>
  <c r="D26" i="1"/>
  <c r="D24" i="1"/>
  <c r="D23" i="1"/>
  <c r="D22" i="1"/>
  <c r="D20" i="1"/>
  <c r="D19" i="1"/>
  <c r="D18" i="1"/>
</calcChain>
</file>

<file path=xl/sharedStrings.xml><?xml version="1.0" encoding="utf-8"?>
<sst xmlns="http://schemas.openxmlformats.org/spreadsheetml/2006/main" count="51" uniqueCount="49">
  <si>
    <t>Zeleň extravilán</t>
  </si>
  <si>
    <t>Název projektu</t>
  </si>
  <si>
    <t>Realizace prvku ÚSES - lokální biokoridor Puštor - Zlámaniny</t>
  </si>
  <si>
    <t>p. č.</t>
  </si>
  <si>
    <t>352/58 k.ú. Bedřichovice
3569/279 k. ú. Šlapanice</t>
  </si>
  <si>
    <t>Revitalizace a založení krajinných prvků v extravilánu města Šlapanice</t>
  </si>
  <si>
    <t xml:space="preserve">3582, 3580, 3579, 3581, 6214, 6215, 6216 k. ú Šlapanice </t>
  </si>
  <si>
    <t>Zeleň intravilán</t>
  </si>
  <si>
    <t>p. č. - k. ú. Šlapanice u Brna</t>
  </si>
  <si>
    <t>8/3, 16/1, 2980/23, 2770/2, 2771/2, 2327/1, 2327/2, 2327/3, 2261/1, 2269/1, 2269/2, 2586, 2587/2, 2587/7, 2587/10, 107/1, 107/4, 107/5, 108, 109, 1680/1, 2653/8, 1992, 2944/6, 2962/11</t>
  </si>
  <si>
    <t>Revitalizace městského parku ve Šlapanicích</t>
  </si>
  <si>
    <t>907/1</t>
  </si>
  <si>
    <t>Šlapanice, ul. Čechova - Revitalizace zeleně parčíků</t>
  </si>
  <si>
    <t>1473, 1576/1, 1643/9</t>
  </si>
  <si>
    <t>Šlapanice, nábřeží Říčky - Revitalizace zeleně</t>
  </si>
  <si>
    <t>223/18, 224/3, 223/19, 138/1,</t>
  </si>
  <si>
    <t>Výsadba izolační zeleně na ulici Zemědělská</t>
  </si>
  <si>
    <t>3114/62, 3114/73, 3114/74, 3114/85, 3114/91, 3114/92</t>
  </si>
  <si>
    <t>plocha z PD v ha</t>
  </si>
  <si>
    <t>1440/1, 3602/1, 1325/9, 3602/2</t>
  </si>
  <si>
    <t>Revitalizace zelně v intravilánu města Šlapanice II. - sídliště Brněnská (staré sídliště)</t>
  </si>
  <si>
    <t>Jiné plochy</t>
  </si>
  <si>
    <r>
      <rPr>
        <sz val="11"/>
        <color rgb="FFFF0000"/>
        <rFont val="Calibri"/>
        <family val="2"/>
        <charset val="238"/>
        <scheme val="minor"/>
      </rPr>
      <t>3572/10</t>
    </r>
    <r>
      <rPr>
        <sz val="11"/>
        <color theme="1"/>
        <rFont val="Calibri"/>
        <family val="2"/>
        <charset val="238"/>
        <scheme val="minor"/>
      </rPr>
      <t xml:space="preserve">, 3593/23, 3572/26, 3572/12, 3572/11,3572/13, </t>
    </r>
    <r>
      <rPr>
        <sz val="11"/>
        <color rgb="FFFF0000"/>
        <rFont val="Calibri"/>
        <family val="2"/>
        <charset val="238"/>
        <scheme val="minor"/>
      </rPr>
      <t>3572/14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3572/22</t>
    </r>
    <r>
      <rPr>
        <sz val="11"/>
        <color theme="1"/>
        <rFont val="Calibri"/>
        <family val="2"/>
        <charset val="238"/>
        <scheme val="minor"/>
      </rPr>
      <t xml:space="preserve">,3572/15, 3572/16, 3572/17, </t>
    </r>
    <r>
      <rPr>
        <sz val="11"/>
        <color rgb="FFFF0000"/>
        <rFont val="Calibri"/>
        <family val="2"/>
        <charset val="238"/>
        <scheme val="minor"/>
      </rPr>
      <t>3572/18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3572/21</t>
    </r>
    <r>
      <rPr>
        <sz val="11"/>
        <color theme="1"/>
        <rFont val="Calibri"/>
        <family val="2"/>
        <charset val="238"/>
        <scheme val="minor"/>
      </rPr>
      <t xml:space="preserve">, 3572/19, 3572/20, 3572/23, 3572/24, 3572/24, </t>
    </r>
    <r>
      <rPr>
        <sz val="11"/>
        <color rgb="FFFF0000"/>
        <rFont val="Calibri"/>
        <family val="2"/>
        <charset val="238"/>
        <scheme val="minor"/>
      </rPr>
      <t>3572/2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3572/8</t>
    </r>
    <r>
      <rPr>
        <sz val="11"/>
        <color theme="1"/>
        <rFont val="Calibri"/>
        <family val="2"/>
        <charset val="238"/>
        <scheme val="minor"/>
      </rPr>
      <t>,3593/31,</t>
    </r>
    <r>
      <rPr>
        <sz val="11"/>
        <color rgb="FFFF0000"/>
        <rFont val="Calibri"/>
        <family val="2"/>
        <charset val="238"/>
        <scheme val="minor"/>
      </rPr>
      <t xml:space="preserve"> 3593/23</t>
    </r>
    <r>
      <rPr>
        <sz val="11"/>
        <color theme="1"/>
        <rFont val="Calibri"/>
        <family val="2"/>
        <charset val="238"/>
        <scheme val="minor"/>
      </rPr>
      <t xml:space="preserve">, 3593/30, 3593/29, 3593/1, </t>
    </r>
    <r>
      <rPr>
        <sz val="11"/>
        <color rgb="FFFF0000"/>
        <rFont val="Calibri"/>
        <family val="2"/>
        <charset val="238"/>
        <scheme val="minor"/>
      </rPr>
      <t>3593/20</t>
    </r>
    <r>
      <rPr>
        <sz val="11"/>
        <color theme="1"/>
        <rFont val="Calibri"/>
        <family val="2"/>
        <charset val="238"/>
        <scheme val="minor"/>
      </rPr>
      <t xml:space="preserve">, 3593/22, </t>
    </r>
    <r>
      <rPr>
        <sz val="11"/>
        <color rgb="FFFF0000"/>
        <rFont val="Calibri"/>
        <family val="2"/>
        <charset val="238"/>
        <scheme val="minor"/>
      </rPr>
      <t>3593/28</t>
    </r>
    <r>
      <rPr>
        <sz val="11"/>
        <color theme="1"/>
        <rFont val="Calibri"/>
        <family val="2"/>
        <charset val="238"/>
        <scheme val="minor"/>
      </rPr>
      <t xml:space="preserve">, 3593/27, 3593/26, 3593/25, 3593/24, </t>
    </r>
    <r>
      <rPr>
        <sz val="11"/>
        <color rgb="FFFF0000"/>
        <rFont val="Calibri"/>
        <family val="2"/>
        <charset val="238"/>
        <scheme val="minor"/>
      </rPr>
      <t>3593/19, 3593/18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3593/17</t>
    </r>
    <r>
      <rPr>
        <sz val="11"/>
        <color theme="1"/>
        <rFont val="Calibri"/>
        <family val="2"/>
        <charset val="238"/>
        <scheme val="minor"/>
      </rPr>
      <t xml:space="preserve">, 3593/39, 3593/39, </t>
    </r>
    <r>
      <rPr>
        <sz val="11"/>
        <color rgb="FFFF0000"/>
        <rFont val="Calibri"/>
        <family val="2"/>
        <charset val="238"/>
        <scheme val="minor"/>
      </rPr>
      <t>3593/16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3593/29</t>
    </r>
  </si>
  <si>
    <t>Havlíčkova (ulice + MŠ)</t>
  </si>
  <si>
    <t>1392, 1378/14, 1378/11, 1378/17, 1378/9, 1378/1, 1378/16, 1378/10, 1378/8</t>
  </si>
  <si>
    <t>Nerudova (ne všechny pozemky jsou města, uvažován parčík jako celek)</t>
  </si>
  <si>
    <t>bří Mrštíků</t>
  </si>
  <si>
    <t>3585/1</t>
  </si>
  <si>
    <r>
      <rPr>
        <sz val="11"/>
        <color rgb="FFFF0000"/>
        <rFont val="Calibri"/>
        <family val="2"/>
        <charset val="238"/>
        <scheme val="minor"/>
      </rPr>
      <t>1416/13</t>
    </r>
    <r>
      <rPr>
        <sz val="11"/>
        <color theme="1"/>
        <rFont val="Calibri"/>
        <family val="2"/>
        <charset val="238"/>
        <scheme val="minor"/>
      </rPr>
      <t xml:space="preserve">, 1417/27, </t>
    </r>
    <r>
      <rPr>
        <sz val="11"/>
        <color rgb="FFFF0000"/>
        <rFont val="Calibri"/>
        <family val="2"/>
        <charset val="238"/>
        <scheme val="minor"/>
      </rPr>
      <t>1416/16, 1416/1</t>
    </r>
    <r>
      <rPr>
        <sz val="11"/>
        <color theme="1"/>
        <rFont val="Calibri"/>
        <family val="2"/>
        <charset val="238"/>
        <scheme val="minor"/>
      </rPr>
      <t xml:space="preserve">, 1417/21, </t>
    </r>
    <r>
      <rPr>
        <sz val="11"/>
        <color rgb="FFFF0000"/>
        <rFont val="Calibri"/>
        <family val="2"/>
        <charset val="238"/>
        <scheme val="minor"/>
      </rPr>
      <t>1416/14</t>
    </r>
    <r>
      <rPr>
        <sz val="11"/>
        <color theme="1"/>
        <rFont val="Calibri"/>
        <family val="2"/>
        <charset val="238"/>
        <scheme val="minor"/>
      </rPr>
      <t xml:space="preserve">, 1417/22, 1416/15, 1417/23, </t>
    </r>
    <r>
      <rPr>
        <sz val="11"/>
        <color rgb="FFFF0000"/>
        <rFont val="Calibri"/>
        <family val="2"/>
        <charset val="238"/>
        <scheme val="minor"/>
      </rPr>
      <t>1416/2</t>
    </r>
    <r>
      <rPr>
        <sz val="11"/>
        <color theme="1"/>
        <rFont val="Calibri"/>
        <family val="2"/>
        <charset val="238"/>
        <scheme val="minor"/>
      </rPr>
      <t>, 1417/3,</t>
    </r>
    <r>
      <rPr>
        <sz val="11"/>
        <color rgb="FFFF0000"/>
        <rFont val="Calibri"/>
        <family val="2"/>
        <charset val="238"/>
        <scheme val="minor"/>
      </rPr>
      <t xml:space="preserve"> 1416/3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1416/6</t>
    </r>
    <r>
      <rPr>
        <sz val="11"/>
        <color theme="1"/>
        <rFont val="Calibri"/>
        <family val="2"/>
        <charset val="238"/>
        <scheme val="minor"/>
      </rPr>
      <t xml:space="preserve">, 1417/7, </t>
    </r>
    <r>
      <rPr>
        <sz val="11"/>
        <color rgb="FFFF0000"/>
        <rFont val="Calibri"/>
        <family val="2"/>
        <charset val="238"/>
        <scheme val="minor"/>
      </rPr>
      <t>1416/7</t>
    </r>
    <r>
      <rPr>
        <sz val="11"/>
        <color theme="1"/>
        <rFont val="Calibri"/>
        <family val="2"/>
        <charset val="238"/>
        <scheme val="minor"/>
      </rPr>
      <t xml:space="preserve">, 1417/8, </t>
    </r>
    <r>
      <rPr>
        <sz val="11"/>
        <color rgb="FFFF0000"/>
        <rFont val="Calibri"/>
        <family val="2"/>
        <charset val="238"/>
        <scheme val="minor"/>
      </rPr>
      <t>1416/4</t>
    </r>
    <r>
      <rPr>
        <sz val="11"/>
        <color theme="1"/>
        <rFont val="Calibri"/>
        <family val="2"/>
        <charset val="238"/>
        <scheme val="minor"/>
      </rPr>
      <t xml:space="preserve">, 1417/4, </t>
    </r>
    <r>
      <rPr>
        <sz val="11"/>
        <color rgb="FFFF0000"/>
        <rFont val="Calibri"/>
        <family val="2"/>
        <charset val="238"/>
        <scheme val="minor"/>
      </rPr>
      <t>1416/11</t>
    </r>
    <r>
      <rPr>
        <sz val="11"/>
        <color theme="1"/>
        <rFont val="Calibri"/>
        <family val="2"/>
        <charset val="238"/>
        <scheme val="minor"/>
      </rPr>
      <t xml:space="preserve">, 1417/24, </t>
    </r>
    <r>
      <rPr>
        <sz val="11"/>
        <color rgb="FFFF0000"/>
        <rFont val="Calibri"/>
        <family val="2"/>
        <charset val="238"/>
        <scheme val="minor"/>
      </rPr>
      <t>1416/10</t>
    </r>
    <r>
      <rPr>
        <sz val="11"/>
        <color theme="1"/>
        <rFont val="Calibri"/>
        <family val="2"/>
        <charset val="238"/>
        <scheme val="minor"/>
      </rPr>
      <t xml:space="preserve">, 1416/9, 1416/12, </t>
    </r>
    <r>
      <rPr>
        <sz val="11"/>
        <color rgb="FFFF0000"/>
        <rFont val="Calibri"/>
        <family val="2"/>
        <charset val="238"/>
        <scheme val="minor"/>
      </rPr>
      <t>1270/15, 1270/13, 1270/12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rgb="FFFF0000"/>
        <rFont val="Calibri"/>
        <family val="2"/>
        <charset val="238"/>
        <scheme val="minor"/>
      </rPr>
      <t>3691/1, 1270/8, 1270/9</t>
    </r>
    <r>
      <rPr>
        <sz val="11"/>
        <color theme="1"/>
        <rFont val="Calibri"/>
        <family val="2"/>
        <charset val="238"/>
        <scheme val="minor"/>
      </rPr>
      <t>, 1270/10, 1026,  1025/2</t>
    </r>
  </si>
  <si>
    <t>238, 245/1,263/1,267/5, 261/5, 223/7, 223/2, 223/8</t>
  </si>
  <si>
    <t>Svatojánské náměstí</t>
  </si>
  <si>
    <t>107/1, 107/2, 140/3, 682, 664/1</t>
  </si>
  <si>
    <t>Nádražní (liniová výsadba)</t>
  </si>
  <si>
    <t>772/1, 1858, 2585/3</t>
  </si>
  <si>
    <t>hřiště Jiráskova</t>
  </si>
  <si>
    <t>2763/1</t>
  </si>
  <si>
    <t>Hřbitovní (kaštany)</t>
  </si>
  <si>
    <t>3040/23, 3039/1</t>
  </si>
  <si>
    <r>
      <t xml:space="preserve">centrum města (Masarykovo nám., Riegrova) - </t>
    </r>
    <r>
      <rPr>
        <i/>
        <sz val="11"/>
        <color theme="1"/>
        <rFont val="Calibri"/>
        <family val="2"/>
        <charset val="238"/>
        <scheme val="minor"/>
      </rPr>
      <t>plochy zde nadhodnocené, započítány celé plochy, i zpevněné</t>
    </r>
  </si>
  <si>
    <r>
      <t xml:space="preserve">"nové" sídliště Brněnská </t>
    </r>
    <r>
      <rPr>
        <sz val="11"/>
        <color rgb="FFFF0000"/>
        <rFont val="Calibri"/>
        <family val="2"/>
        <charset val="238"/>
        <scheme val="minor"/>
      </rPr>
      <t>(do ploch započítány červené parcely - největší "zelené" plochy</t>
    </r>
  </si>
  <si>
    <t>Plochy intravilán celkem</t>
  </si>
  <si>
    <t>Plochy extravilán celkem</t>
  </si>
  <si>
    <t>PLOCHY CELKEM</t>
  </si>
  <si>
    <t>spočítaná plocha z KN - v ha</t>
  </si>
  <si>
    <t>263/1, 263/2, 109, 110</t>
  </si>
  <si>
    <r>
      <t xml:space="preserve">Bedřichovice - náves + zeleň v okolí kostela </t>
    </r>
    <r>
      <rPr>
        <i/>
        <sz val="11"/>
        <color theme="1"/>
        <rFont val="Calibri"/>
        <family val="2"/>
        <charset val="238"/>
        <scheme val="minor"/>
      </rPr>
      <t>(plochy dost nadhodnocené, hodně zpevněných ploc)</t>
    </r>
  </si>
  <si>
    <t>k. ú. Šlapanice u Brna</t>
  </si>
  <si>
    <t>p. č. - k. ú. Bedřichovice</t>
  </si>
  <si>
    <t>Revitalizace zeleně v intravilánu města Šlapanice (okolí ZŠ, část Jiříkovská + Svatojánské náměstí, Švehlova - mezi bytovými domy, parčík Hybešova/Wurmova, Tyršova, Nádražní u nádraží, křižovatka Ponětovská/Václavská)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</si>
</sst>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 wrapText="1"/>
    </xf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3" borderId="0" xfId="0" applyFont="1" applyFill="1" applyAlignment="1">
      <alignment wrapText="1"/>
    </xf>
    <xf numFmtId="0" fontId="0" fillId="5" borderId="0" xfId="0" applyFill="1"/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A11" sqref="A11"/>
    </sheetView>
  </sheetViews>
  <sheetFormatPr defaultRowHeight="15" x14ac:dyDescent="0.25"/>
  <cols>
    <col min="1" max="1" width="64" bestFit="1" customWidth="1"/>
    <col min="2" max="2" width="38" customWidth="1"/>
    <col min="3" max="4" width="18.85546875" customWidth="1"/>
  </cols>
  <sheetData>
    <row r="1" spans="1:4" x14ac:dyDescent="0.25">
      <c r="A1" s="10" t="s">
        <v>0</v>
      </c>
      <c r="B1" s="10"/>
      <c r="C1" s="10"/>
    </row>
    <row r="2" spans="1:4" x14ac:dyDescent="0.25">
      <c r="A2" s="5" t="s">
        <v>1</v>
      </c>
      <c r="B2" s="5" t="s">
        <v>3</v>
      </c>
      <c r="C2" s="5" t="s">
        <v>18</v>
      </c>
      <c r="D2" s="2"/>
    </row>
    <row r="3" spans="1:4" ht="30" x14ac:dyDescent="0.25">
      <c r="A3" t="s">
        <v>2</v>
      </c>
      <c r="B3" s="1" t="s">
        <v>4</v>
      </c>
      <c r="C3">
        <v>3.1</v>
      </c>
    </row>
    <row r="4" spans="1:4" ht="30" x14ac:dyDescent="0.25">
      <c r="A4" t="s">
        <v>5</v>
      </c>
      <c r="B4" s="1" t="s">
        <v>6</v>
      </c>
      <c r="C4">
        <v>4.28</v>
      </c>
    </row>
    <row r="6" spans="1:4" x14ac:dyDescent="0.25">
      <c r="A6" s="7" t="s">
        <v>41</v>
      </c>
      <c r="B6" s="9"/>
      <c r="C6" s="7">
        <f>SUM(C3:C5)</f>
        <v>7.3800000000000008</v>
      </c>
    </row>
    <row r="8" spans="1:4" x14ac:dyDescent="0.25">
      <c r="A8" s="10" t="s">
        <v>7</v>
      </c>
      <c r="B8" s="10"/>
      <c r="C8" s="10"/>
    </row>
    <row r="9" spans="1:4" x14ac:dyDescent="0.25">
      <c r="A9" s="5" t="s">
        <v>1</v>
      </c>
      <c r="B9" s="5" t="s">
        <v>8</v>
      </c>
      <c r="C9" s="5" t="s">
        <v>18</v>
      </c>
    </row>
    <row r="10" spans="1:4" ht="75" x14ac:dyDescent="0.25">
      <c r="A10" s="1" t="s">
        <v>48</v>
      </c>
      <c r="B10" s="1" t="s">
        <v>9</v>
      </c>
      <c r="C10">
        <v>1.61</v>
      </c>
    </row>
    <row r="11" spans="1:4" x14ac:dyDescent="0.25">
      <c r="A11" t="s">
        <v>10</v>
      </c>
      <c r="B11" t="s">
        <v>11</v>
      </c>
      <c r="C11">
        <v>0.6</v>
      </c>
    </row>
    <row r="12" spans="1:4" x14ac:dyDescent="0.25">
      <c r="A12" t="s">
        <v>12</v>
      </c>
      <c r="B12" t="s">
        <v>13</v>
      </c>
      <c r="C12">
        <v>0.28000000000000003</v>
      </c>
    </row>
    <row r="13" spans="1:4" x14ac:dyDescent="0.25">
      <c r="A13" t="s">
        <v>14</v>
      </c>
      <c r="B13" t="s">
        <v>15</v>
      </c>
      <c r="C13">
        <v>1</v>
      </c>
    </row>
    <row r="14" spans="1:4" ht="30" x14ac:dyDescent="0.25">
      <c r="A14" t="s">
        <v>16</v>
      </c>
      <c r="B14" s="1" t="s">
        <v>17</v>
      </c>
      <c r="C14">
        <v>3.5000000000000003E-2</v>
      </c>
    </row>
    <row r="15" spans="1:4" ht="30" x14ac:dyDescent="0.25">
      <c r="A15" s="1" t="s">
        <v>20</v>
      </c>
      <c r="B15" t="s">
        <v>19</v>
      </c>
      <c r="C15">
        <v>1.98</v>
      </c>
    </row>
    <row r="17" spans="1:4" ht="30" x14ac:dyDescent="0.25">
      <c r="A17" s="5" t="s">
        <v>21</v>
      </c>
      <c r="B17" s="5" t="s">
        <v>46</v>
      </c>
      <c r="C17" s="8" t="s">
        <v>43</v>
      </c>
    </row>
    <row r="18" spans="1:4" ht="150" x14ac:dyDescent="0.25">
      <c r="A18" s="4" t="s">
        <v>39</v>
      </c>
      <c r="B18" s="1" t="s">
        <v>22</v>
      </c>
      <c r="C18">
        <v>2.2000000000000002</v>
      </c>
      <c r="D18" s="3">
        <f>2543+1509+203+3807+1152+3668+1564+1976+113+160+121+106+131+2725+1817</f>
        <v>21595</v>
      </c>
    </row>
    <row r="19" spans="1:4" ht="30" x14ac:dyDescent="0.25">
      <c r="A19" t="s">
        <v>23</v>
      </c>
      <c r="B19" s="1" t="s">
        <v>24</v>
      </c>
      <c r="C19">
        <v>0.3</v>
      </c>
      <c r="D19">
        <f>118+142+216+881+668+86+343+591</f>
        <v>3045</v>
      </c>
    </row>
    <row r="20" spans="1:4" ht="120" x14ac:dyDescent="0.25">
      <c r="A20" t="s">
        <v>25</v>
      </c>
      <c r="B20" s="1" t="s">
        <v>28</v>
      </c>
      <c r="C20">
        <v>0.56999999999999995</v>
      </c>
      <c r="D20" s="3">
        <f>82+211+180+129+197+160+335+188+184+164+162+389+628+478+199+1078+400+553</f>
        <v>5717</v>
      </c>
    </row>
    <row r="21" spans="1:4" x14ac:dyDescent="0.25">
      <c r="A21" t="s">
        <v>26</v>
      </c>
      <c r="B21" s="1" t="s">
        <v>27</v>
      </c>
      <c r="C21">
        <v>0.15</v>
      </c>
      <c r="D21">
        <v>1503</v>
      </c>
    </row>
    <row r="22" spans="1:4" ht="30" x14ac:dyDescent="0.25">
      <c r="A22" s="1" t="s">
        <v>38</v>
      </c>
      <c r="B22" s="1" t="s">
        <v>29</v>
      </c>
      <c r="C22">
        <v>0.79</v>
      </c>
      <c r="D22">
        <f>752+2743+395+1706+342+739+686+548</f>
        <v>7911</v>
      </c>
    </row>
    <row r="23" spans="1:4" x14ac:dyDescent="0.25">
      <c r="A23" t="s">
        <v>30</v>
      </c>
      <c r="B23" s="1" t="s">
        <v>31</v>
      </c>
      <c r="C23">
        <v>0.43</v>
      </c>
      <c r="D23">
        <f>1089+1000+278+1803+138</f>
        <v>4308</v>
      </c>
    </row>
    <row r="24" spans="1:4" x14ac:dyDescent="0.25">
      <c r="A24" t="s">
        <v>32</v>
      </c>
      <c r="B24" s="1" t="s">
        <v>33</v>
      </c>
      <c r="C24">
        <v>0.34799999999999998</v>
      </c>
      <c r="D24">
        <f>166+2725+591</f>
        <v>3482</v>
      </c>
    </row>
    <row r="25" spans="1:4" x14ac:dyDescent="0.25">
      <c r="A25" t="s">
        <v>34</v>
      </c>
      <c r="B25" s="1" t="s">
        <v>35</v>
      </c>
      <c r="C25">
        <v>3.95E-2</v>
      </c>
      <c r="D25">
        <v>395</v>
      </c>
    </row>
    <row r="26" spans="1:4" x14ac:dyDescent="0.25">
      <c r="A26" t="s">
        <v>36</v>
      </c>
      <c r="B26" s="1" t="s">
        <v>37</v>
      </c>
      <c r="C26">
        <v>0.23</v>
      </c>
      <c r="D26">
        <f>1353+920</f>
        <v>2273</v>
      </c>
    </row>
    <row r="27" spans="1:4" x14ac:dyDescent="0.25">
      <c r="A27" s="5"/>
      <c r="B27" s="5" t="s">
        <v>47</v>
      </c>
      <c r="C27" s="5"/>
    </row>
    <row r="28" spans="1:4" ht="30" x14ac:dyDescent="0.25">
      <c r="A28" s="1" t="s">
        <v>45</v>
      </c>
      <c r="B28" s="1" t="s">
        <v>44</v>
      </c>
      <c r="C28">
        <v>0.5</v>
      </c>
      <c r="D28">
        <f>3787+767+426+398</f>
        <v>5378</v>
      </c>
    </row>
    <row r="30" spans="1:4" x14ac:dyDescent="0.25">
      <c r="A30" s="7" t="s">
        <v>40</v>
      </c>
      <c r="B30" s="9"/>
      <c r="C30" s="7">
        <f>C10+C11+C12+C13+C14+C15+C18+C19+C20+C21+C22+C23+C24+C25+C26+C28</f>
        <v>11.062500000000002</v>
      </c>
    </row>
    <row r="32" spans="1:4" x14ac:dyDescent="0.25">
      <c r="A32" s="6" t="s">
        <v>42</v>
      </c>
      <c r="B32" s="6"/>
      <c r="C32" s="6">
        <f>C6+C30</f>
        <v>18.442500000000003</v>
      </c>
    </row>
  </sheetData>
  <mergeCells count="2">
    <mergeCell ref="A1:C1"/>
    <mergeCell ref="A8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6" ma:contentTypeDescription="Vytvoří nový dokument" ma:contentTypeScope="" ma:versionID="c1e4a3a3eb592adf2dc2a5da8afe2f8a">
  <xsd:schema xmlns:xsd="http://www.w3.org/2001/XMLSchema" xmlns:xs="http://www.w3.org/2001/XMLSchema" xmlns:p="http://schemas.microsoft.com/office/2006/metadata/properties" xmlns:ns2="f4fc66d1-0bd6-4002-8ae3-bd3679ea79f2" targetNamespace="http://schemas.microsoft.com/office/2006/metadata/properties" ma:root="true" ma:fieldsID="2878149ca25bf604563c749124778b77" ns2:_="">
    <xsd:import namespace="f4fc66d1-0bd6-4002-8ae3-bd3679ea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C97146-60BF-49C5-B4CE-619400BE2687}"/>
</file>

<file path=customXml/itemProps2.xml><?xml version="1.0" encoding="utf-8"?>
<ds:datastoreItem xmlns:ds="http://schemas.openxmlformats.org/officeDocument/2006/customXml" ds:itemID="{67A279FD-52A8-48EA-8422-262274FE69DA}"/>
</file>

<file path=customXml/itemProps3.xml><?xml version="1.0" encoding="utf-8"?>
<ds:datastoreItem xmlns:ds="http://schemas.openxmlformats.org/officeDocument/2006/customXml" ds:itemID="{B1962AAB-D435-4879-ADC4-EBAE7B1880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Merclová Eva</dc:creator>
  <cp:lastModifiedBy>Merclová Eva</cp:lastModifiedBy>
  <dcterms:created xsi:type="dcterms:W3CDTF">2018-05-10T05:35:02Z</dcterms:created>
  <dcterms:modified xsi:type="dcterms:W3CDTF">2018-10-03T14:04:01Z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